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avie\Desktop\"/>
    </mc:Choice>
  </mc:AlternateContent>
  <xr:revisionPtr revIDLastSave="0" documentId="13_ncr:1_{1F04809B-BD6C-4102-9E72-263542861393}" xr6:coauthVersionLast="47" xr6:coauthVersionMax="47" xr10:uidLastSave="{00000000-0000-0000-0000-000000000000}"/>
  <bookViews>
    <workbookView xWindow="-120" yWindow="-120" windowWidth="29040" windowHeight="15840" xr2:uid="{5EC3C8A6-BF3F-49FE-AC62-BF40725A5690}"/>
  </bookViews>
  <sheets>
    <sheet name="Sheet1" sheetId="1" r:id="rId1"/>
  </sheets>
  <definedNames>
    <definedName name="_xlnm.Print_Area" localSheetId="0">Sheet1!$A$1:$H$44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F7" i="1"/>
  <c r="D14" i="1" l="1"/>
  <c r="D15" i="1" s="1"/>
  <c r="C7" i="1"/>
  <c r="D7" i="1"/>
  <c r="F40" i="1"/>
  <c r="E40" i="1"/>
  <c r="D40" i="1"/>
  <c r="C40" i="1"/>
  <c r="F30" i="1"/>
  <c r="F8" i="1" s="1"/>
  <c r="E30" i="1"/>
  <c r="E8" i="1" s="1"/>
  <c r="D30" i="1"/>
  <c r="C30" i="1"/>
  <c r="C15" i="1"/>
  <c r="E14" i="1" l="1"/>
  <c r="F41" i="1"/>
  <c r="D8" i="1"/>
  <c r="E41" i="1"/>
  <c r="D41" i="1"/>
  <c r="C8" i="1"/>
  <c r="C41" i="1"/>
  <c r="C42" i="1" l="1"/>
  <c r="D42" i="1"/>
  <c r="F14" i="1"/>
  <c r="E15" i="1"/>
  <c r="F15" i="1" l="1"/>
  <c r="E42" i="1"/>
  <c r="F42" i="1" l="1"/>
</calcChain>
</file>

<file path=xl/sharedStrings.xml><?xml version="1.0" encoding="utf-8"?>
<sst xmlns="http://schemas.openxmlformats.org/spreadsheetml/2006/main" count="57" uniqueCount="57">
  <si>
    <t>2021/22</t>
  </si>
  <si>
    <t>2022/23</t>
  </si>
  <si>
    <t>2023/24</t>
  </si>
  <si>
    <t>2024/25</t>
  </si>
  <si>
    <t>Membership Numbers</t>
  </si>
  <si>
    <t>Attendance</t>
  </si>
  <si>
    <t>Donation Income</t>
  </si>
  <si>
    <t>Charitable Spend</t>
  </si>
  <si>
    <t>Income</t>
  </si>
  <si>
    <t>Donations</t>
  </si>
  <si>
    <t>Membership</t>
  </si>
  <si>
    <t>Sales</t>
  </si>
  <si>
    <t>Other - Return on Investment</t>
  </si>
  <si>
    <t>Total Income</t>
  </si>
  <si>
    <t>Expenditure</t>
  </si>
  <si>
    <t>Charitable Objectives</t>
  </si>
  <si>
    <t>AGM</t>
  </si>
  <si>
    <t>NMA</t>
  </si>
  <si>
    <t>Field of Remembrance</t>
  </si>
  <si>
    <t>Cenotaph</t>
  </si>
  <si>
    <t>Catterick</t>
  </si>
  <si>
    <t>Tower of London</t>
  </si>
  <si>
    <t>Reunion</t>
  </si>
  <si>
    <t>National Standard</t>
  </si>
  <si>
    <t>Communication - Flash</t>
  </si>
  <si>
    <t>Donations - Partners</t>
  </si>
  <si>
    <t>Donations - Serving personnel</t>
  </si>
  <si>
    <t>Sub-total Charitable Objectives</t>
  </si>
  <si>
    <t>Operating Expenses</t>
  </si>
  <si>
    <t>NMC Travel</t>
  </si>
  <si>
    <t>Stationery, Postage &amp; Equipment</t>
  </si>
  <si>
    <t>Insurance</t>
  </si>
  <si>
    <t>Accountancy &amp; Professional</t>
  </si>
  <si>
    <t>Cost of Sales</t>
  </si>
  <si>
    <t>Recruitment &amp; Marketing</t>
  </si>
  <si>
    <t>Website Development and rentals</t>
  </si>
  <si>
    <t>Other Contingency</t>
  </si>
  <si>
    <t>Sub-total operational Expenses</t>
  </si>
  <si>
    <t>Total Expenditure</t>
  </si>
  <si>
    <t>Surplus/(Deficit)</t>
  </si>
  <si>
    <t>Revised RF Proposal</t>
  </si>
  <si>
    <t>Comment</t>
  </si>
  <si>
    <t>Due to increase in membership numbers in 20/21 - though assume that flattens out over time.</t>
  </si>
  <si>
    <t>In line with FX/TM draft - reduced donations</t>
  </si>
  <si>
    <t>Increase due to NMA and Flash</t>
  </si>
  <si>
    <t>as note above</t>
  </si>
  <si>
    <t>Slight increase - note based on £11.2(ish) average per member and not £12 due to part year joining members = actual performance 20/21</t>
  </si>
  <si>
    <t>FK/TM draft increase in NMA spend</t>
  </si>
  <si>
    <t>to reflect Trustee meeting discussion - note still looking to reduce overall costs to £3k from 22/23</t>
  </si>
  <si>
    <t>FK/TM draft figure</t>
  </si>
  <si>
    <t>Still change to FK/TM draft to support growth</t>
  </si>
  <si>
    <t>To support further development costs</t>
  </si>
  <si>
    <t>balancing to breakeven</t>
  </si>
  <si>
    <t>4-Year Horizon</t>
  </si>
  <si>
    <t xml:space="preserve">based on a 4% return </t>
  </si>
  <si>
    <t>10% on top of 2019 figures (assume 80th Anniversary spike)</t>
  </si>
  <si>
    <t>Note - Corps 80th Anniversary costs to be funded through Association Reserves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</si>
</sst>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&quot;£&quot;#,##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0" xfId="0" applyAlignment="1">
      <alignment horizontal="center"/>
    </xf>
    <xf numFmtId="43" fontId="0" fillId="0" borderId="0" xfId="1" applyNumberFormat="1" applyFont="1"/>
    <xf numFmtId="0" fontId="2" fillId="0" borderId="0" xfId="0" applyFont="1"/>
    <xf numFmtId="0" fontId="0" fillId="0" borderId="2" xfId="0" applyBorder="1"/>
    <xf numFmtId="0" fontId="0" fillId="0" borderId="5" xfId="0" applyBorder="1"/>
    <xf numFmtId="0" fontId="0" fillId="0" borderId="0" xfId="0" applyBorder="1"/>
    <xf numFmtId="0" fontId="0" fillId="0" borderId="6" xfId="0" applyBorder="1"/>
    <xf numFmtId="164" fontId="0" fillId="0" borderId="0" xfId="1" applyNumberFormat="1" applyFont="1" applyBorder="1"/>
    <xf numFmtId="43" fontId="0" fillId="0" borderId="0" xfId="1" applyNumberFormat="1" applyFont="1" applyBorder="1"/>
    <xf numFmtId="0" fontId="0" fillId="0" borderId="6" xfId="0" applyBorder="1" applyAlignment="1">
      <alignment wrapText="1"/>
    </xf>
    <xf numFmtId="0" fontId="0" fillId="0" borderId="7" xfId="0" applyBorder="1"/>
    <xf numFmtId="0" fontId="0" fillId="0" borderId="9" xfId="0" applyBorder="1" applyAlignment="1">
      <alignment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64" fontId="0" fillId="0" borderId="5" xfId="1" applyNumberFormat="1" applyFont="1" applyBorder="1"/>
    <xf numFmtId="164" fontId="0" fillId="0" borderId="6" xfId="1" applyNumberFormat="1" applyFont="1" applyBorder="1"/>
    <xf numFmtId="164" fontId="0" fillId="0" borderId="2" xfId="1" applyNumberFormat="1" applyFont="1" applyBorder="1"/>
    <xf numFmtId="164" fontId="0" fillId="0" borderId="4" xfId="1" applyNumberFormat="1" applyFont="1" applyBorder="1"/>
    <xf numFmtId="165" fontId="0" fillId="0" borderId="5" xfId="1" applyNumberFormat="1" applyFont="1" applyBorder="1"/>
    <xf numFmtId="165" fontId="0" fillId="0" borderId="0" xfId="1" applyNumberFormat="1" applyFont="1" applyBorder="1"/>
    <xf numFmtId="165" fontId="0" fillId="0" borderId="6" xfId="1" applyNumberFormat="1" applyFont="1" applyBorder="1"/>
    <xf numFmtId="165" fontId="0" fillId="0" borderId="7" xfId="1" applyNumberFormat="1" applyFont="1" applyBorder="1"/>
    <xf numFmtId="165" fontId="0" fillId="0" borderId="8" xfId="1" applyNumberFormat="1" applyFont="1" applyBorder="1"/>
    <xf numFmtId="165" fontId="0" fillId="0" borderId="9" xfId="1" applyNumberFormat="1" applyFont="1" applyBorder="1"/>
    <xf numFmtId="164" fontId="0" fillId="2" borderId="6" xfId="1" applyNumberFormat="1" applyFont="1" applyFill="1" applyBorder="1"/>
    <xf numFmtId="164" fontId="0" fillId="0" borderId="13" xfId="1" applyNumberFormat="1" applyFont="1" applyBorder="1"/>
    <xf numFmtId="164" fontId="0" fillId="0" borderId="14" xfId="1" applyNumberFormat="1" applyFont="1" applyBorder="1"/>
    <xf numFmtId="165" fontId="0" fillId="0" borderId="14" xfId="1" applyNumberFormat="1" applyFont="1" applyBorder="1"/>
    <xf numFmtId="165" fontId="0" fillId="0" borderId="15" xfId="1" applyNumberFormat="1" applyFont="1" applyBorder="1"/>
    <xf numFmtId="165" fontId="2" fillId="0" borderId="6" xfId="1" applyNumberFormat="1" applyFont="1" applyBorder="1"/>
    <xf numFmtId="165" fontId="2" fillId="0" borderId="5" xfId="1" applyNumberFormat="1" applyFont="1" applyBorder="1"/>
    <xf numFmtId="0" fontId="3" fillId="0" borderId="5" xfId="0" applyFont="1" applyBorder="1"/>
    <xf numFmtId="0" fontId="2" fillId="0" borderId="10" xfId="0" applyFont="1" applyBorder="1"/>
    <xf numFmtId="165" fontId="2" fillId="0" borderId="10" xfId="1" applyNumberFormat="1" applyFont="1" applyBorder="1"/>
    <xf numFmtId="165" fontId="2" fillId="0" borderId="1" xfId="1" applyNumberFormat="1" applyFont="1" applyBorder="1"/>
    <xf numFmtId="165" fontId="2" fillId="0" borderId="12" xfId="1" applyNumberFormat="1" applyFont="1" applyBorder="1"/>
    <xf numFmtId="165" fontId="2" fillId="0" borderId="14" xfId="1" applyNumberFormat="1" applyFont="1" applyBorder="1"/>
    <xf numFmtId="0" fontId="2" fillId="0" borderId="2" xfId="0" applyFont="1" applyBorder="1"/>
    <xf numFmtId="165" fontId="2" fillId="0" borderId="2" xfId="1" applyNumberFormat="1" applyFont="1" applyBorder="1"/>
    <xf numFmtId="165" fontId="2" fillId="0" borderId="13" xfId="1" applyNumberFormat="1" applyFont="1" applyBorder="1"/>
    <xf numFmtId="165" fontId="2" fillId="0" borderId="4" xfId="1" applyNumberFormat="1" applyFont="1" applyBorder="1"/>
    <xf numFmtId="164" fontId="0" fillId="2" borderId="5" xfId="1" applyNumberFormat="1" applyFont="1" applyFill="1" applyBorder="1"/>
    <xf numFmtId="164" fontId="0" fillId="2" borderId="14" xfId="1" applyNumberFormat="1" applyFont="1" applyFill="1" applyBorder="1"/>
    <xf numFmtId="0" fontId="0" fillId="3" borderId="10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5" xfId="0" applyFill="1" applyBorder="1"/>
    <xf numFmtId="0" fontId="0" fillId="3" borderId="14" xfId="0" applyFill="1" applyBorder="1"/>
    <xf numFmtId="0" fontId="0" fillId="3" borderId="6" xfId="0" applyFill="1" applyBorder="1"/>
    <xf numFmtId="0" fontId="2" fillId="3" borderId="10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778F8-4BE1-42E7-9179-B713D2C225B8}">
  <sheetPr>
    <pageSetUpPr fitToPage="1"/>
  </sheetPr>
  <dimension ref="A1:H44"/>
  <sheetViews>
    <sheetView tabSelected="1" zoomScale="80" zoomScaleNormal="8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K12" sqref="K12"/>
    </sheetView>
  </sheetViews>
  <sheetFormatPr defaultRowHeight="15" x14ac:dyDescent="0.25"/>
  <cols>
    <col min="1" max="1" width="29.7109375" customWidth="1"/>
    <col min="2" max="2" width="3.7109375" customWidth="1"/>
    <col min="3" max="6" width="11.28515625" bestFit="1" customWidth="1"/>
    <col min="7" max="7" width="5.140625" customWidth="1"/>
    <col min="8" max="8" width="36.42578125" customWidth="1"/>
  </cols>
  <sheetData>
    <row r="1" spans="1:8" s="3" customFormat="1" x14ac:dyDescent="0.25">
      <c r="A1" s="3" t="s">
        <v>53</v>
      </c>
    </row>
    <row r="2" spans="1:8" x14ac:dyDescent="0.25">
      <c r="B2" s="3"/>
      <c r="C2" s="51" t="s">
        <v>40</v>
      </c>
      <c r="D2" s="52"/>
      <c r="E2" s="52"/>
      <c r="F2" s="53"/>
      <c r="G2" s="3"/>
    </row>
    <row r="3" spans="1:8" s="1" customFormat="1" x14ac:dyDescent="0.25">
      <c r="A3" s="13"/>
      <c r="B3" s="14"/>
      <c r="C3" s="45" t="s">
        <v>0</v>
      </c>
      <c r="D3" s="45" t="s">
        <v>1</v>
      </c>
      <c r="E3" s="46" t="s">
        <v>2</v>
      </c>
      <c r="F3" s="47" t="s">
        <v>3</v>
      </c>
      <c r="G3" s="14"/>
      <c r="H3" s="15" t="s">
        <v>41</v>
      </c>
    </row>
    <row r="4" spans="1:8" x14ac:dyDescent="0.25">
      <c r="A4" s="5"/>
      <c r="B4" s="6"/>
      <c r="C4" s="48"/>
      <c r="D4" s="48"/>
      <c r="E4" s="49"/>
      <c r="F4" s="50"/>
      <c r="G4" s="6"/>
      <c r="H4" s="7"/>
    </row>
    <row r="5" spans="1:8" ht="45" x14ac:dyDescent="0.25">
      <c r="A5" s="4" t="s">
        <v>4</v>
      </c>
      <c r="B5" s="8"/>
      <c r="C5" s="18">
        <v>650</v>
      </c>
      <c r="D5" s="18">
        <v>670</v>
      </c>
      <c r="E5" s="27">
        <v>690</v>
      </c>
      <c r="F5" s="19">
        <v>705</v>
      </c>
      <c r="G5" s="9"/>
      <c r="H5" s="10" t="s">
        <v>42</v>
      </c>
    </row>
    <row r="6" spans="1:8" ht="30" x14ac:dyDescent="0.25">
      <c r="A6" s="5" t="s">
        <v>5</v>
      </c>
      <c r="B6" s="8"/>
      <c r="C6" s="16"/>
      <c r="D6" s="43">
        <v>680</v>
      </c>
      <c r="E6" s="44">
        <v>690</v>
      </c>
      <c r="F6" s="26">
        <v>700</v>
      </c>
      <c r="G6" s="9"/>
      <c r="H6" s="10" t="s">
        <v>55</v>
      </c>
    </row>
    <row r="7" spans="1:8" ht="30" x14ac:dyDescent="0.25">
      <c r="A7" s="5" t="s">
        <v>6</v>
      </c>
      <c r="B7" s="8"/>
      <c r="C7" s="20">
        <f t="shared" ref="C7:F7" si="0">C11</f>
        <v>2000</v>
      </c>
      <c r="D7" s="20">
        <f t="shared" si="0"/>
        <v>2000</v>
      </c>
      <c r="E7" s="29">
        <f t="shared" si="0"/>
        <v>2000</v>
      </c>
      <c r="F7" s="22">
        <f t="shared" si="0"/>
        <v>2100</v>
      </c>
      <c r="G7" s="9"/>
      <c r="H7" s="10" t="s">
        <v>43</v>
      </c>
    </row>
    <row r="8" spans="1:8" x14ac:dyDescent="0.25">
      <c r="A8" s="11" t="s">
        <v>7</v>
      </c>
      <c r="B8" s="8"/>
      <c r="C8" s="23">
        <f t="shared" ref="C8:F8" si="1">C30</f>
        <v>9600</v>
      </c>
      <c r="D8" s="23">
        <f t="shared" si="1"/>
        <v>9000</v>
      </c>
      <c r="E8" s="30">
        <f t="shared" si="1"/>
        <v>9450</v>
      </c>
      <c r="F8" s="25">
        <f t="shared" si="1"/>
        <v>9450</v>
      </c>
      <c r="G8" s="9"/>
      <c r="H8" s="10" t="s">
        <v>44</v>
      </c>
    </row>
    <row r="9" spans="1:8" x14ac:dyDescent="0.25">
      <c r="A9" s="5"/>
      <c r="B9" s="8"/>
      <c r="C9" s="16"/>
      <c r="D9" s="16"/>
      <c r="E9" s="28"/>
      <c r="F9" s="17"/>
      <c r="G9" s="9"/>
      <c r="H9" s="10"/>
    </row>
    <row r="10" spans="1:8" x14ac:dyDescent="0.25">
      <c r="A10" s="33" t="s">
        <v>8</v>
      </c>
      <c r="B10" s="8"/>
      <c r="C10" s="16"/>
      <c r="D10" s="16"/>
      <c r="E10" s="28"/>
      <c r="F10" s="17"/>
      <c r="G10" s="9"/>
      <c r="H10" s="10"/>
    </row>
    <row r="11" spans="1:8" x14ac:dyDescent="0.25">
      <c r="A11" s="5" t="s">
        <v>9</v>
      </c>
      <c r="B11" s="21"/>
      <c r="C11" s="20">
        <v>2000</v>
      </c>
      <c r="D11" s="20">
        <v>2000</v>
      </c>
      <c r="E11" s="29">
        <v>2000</v>
      </c>
      <c r="F11" s="22">
        <v>2100</v>
      </c>
      <c r="G11" s="21"/>
      <c r="H11" s="10" t="s">
        <v>45</v>
      </c>
    </row>
    <row r="12" spans="1:8" ht="60" x14ac:dyDescent="0.25">
      <c r="A12" s="5" t="s">
        <v>10</v>
      </c>
      <c r="B12" s="21"/>
      <c r="C12" s="20">
        <v>7300</v>
      </c>
      <c r="D12" s="20">
        <v>7500</v>
      </c>
      <c r="E12" s="38">
        <v>7700</v>
      </c>
      <c r="F12" s="31">
        <v>7900</v>
      </c>
      <c r="G12" s="21"/>
      <c r="H12" s="10" t="s">
        <v>46</v>
      </c>
    </row>
    <row r="13" spans="1:8" x14ac:dyDescent="0.25">
      <c r="A13" s="5" t="s">
        <v>11</v>
      </c>
      <c r="B13" s="21"/>
      <c r="C13" s="20">
        <v>500</v>
      </c>
      <c r="D13" s="20">
        <v>500</v>
      </c>
      <c r="E13" s="29">
        <v>500</v>
      </c>
      <c r="F13" s="22">
        <v>500</v>
      </c>
      <c r="G13" s="21"/>
      <c r="H13" s="10"/>
    </row>
    <row r="14" spans="1:8" x14ac:dyDescent="0.25">
      <c r="A14" s="5" t="s">
        <v>12</v>
      </c>
      <c r="B14" s="21"/>
      <c r="C14" s="20">
        <v>3200</v>
      </c>
      <c r="D14" s="32">
        <f>C14</f>
        <v>3200</v>
      </c>
      <c r="E14" s="38">
        <f t="shared" ref="E14:F14" si="2">D14</f>
        <v>3200</v>
      </c>
      <c r="F14" s="31">
        <f t="shared" si="2"/>
        <v>3200</v>
      </c>
      <c r="G14" s="21"/>
      <c r="H14" s="10" t="s">
        <v>54</v>
      </c>
    </row>
    <row r="15" spans="1:8" x14ac:dyDescent="0.25">
      <c r="A15" s="34" t="s">
        <v>13</v>
      </c>
      <c r="B15" s="21"/>
      <c r="C15" s="35">
        <f>SUM(C11:C14)</f>
        <v>13000</v>
      </c>
      <c r="D15" s="35">
        <f t="shared" ref="D15" si="3">SUM(D11:D14)</f>
        <v>13200</v>
      </c>
      <c r="E15" s="36">
        <f t="shared" ref="E15" si="4">SUM(E11:E14)</f>
        <v>13400</v>
      </c>
      <c r="F15" s="37">
        <f t="shared" ref="F15" si="5">SUM(F11:F14)</f>
        <v>13700</v>
      </c>
      <c r="G15" s="21"/>
      <c r="H15" s="10"/>
    </row>
    <row r="16" spans="1:8" x14ac:dyDescent="0.25">
      <c r="A16" s="5"/>
      <c r="B16" s="21"/>
      <c r="C16" s="20"/>
      <c r="D16" s="20"/>
      <c r="E16" s="29"/>
      <c r="F16" s="22"/>
      <c r="G16" s="21"/>
      <c r="H16" s="10"/>
    </row>
    <row r="17" spans="1:8" x14ac:dyDescent="0.25">
      <c r="A17" s="33" t="s">
        <v>14</v>
      </c>
      <c r="B17" s="21"/>
      <c r="C17" s="20"/>
      <c r="D17" s="20"/>
      <c r="E17" s="29"/>
      <c r="F17" s="22"/>
      <c r="G17" s="21"/>
      <c r="H17" s="10"/>
    </row>
    <row r="18" spans="1:8" x14ac:dyDescent="0.25">
      <c r="A18" s="33" t="s">
        <v>15</v>
      </c>
      <c r="B18" s="21"/>
      <c r="C18" s="20"/>
      <c r="D18" s="20"/>
      <c r="E18" s="29"/>
      <c r="F18" s="22"/>
      <c r="G18" s="21"/>
      <c r="H18" s="10"/>
    </row>
    <row r="19" spans="1:8" x14ac:dyDescent="0.25">
      <c r="A19" s="5" t="s">
        <v>16</v>
      </c>
      <c r="B19" s="21"/>
      <c r="C19" s="20">
        <v>400</v>
      </c>
      <c r="D19" s="20">
        <v>500</v>
      </c>
      <c r="E19" s="29">
        <v>600</v>
      </c>
      <c r="F19" s="22">
        <v>600</v>
      </c>
      <c r="G19" s="21"/>
      <c r="H19" s="10"/>
    </row>
    <row r="20" spans="1:8" x14ac:dyDescent="0.25">
      <c r="A20" s="5" t="s">
        <v>17</v>
      </c>
      <c r="B20" s="21"/>
      <c r="C20" s="20">
        <v>800</v>
      </c>
      <c r="D20" s="20">
        <v>800</v>
      </c>
      <c r="E20" s="29">
        <v>800</v>
      </c>
      <c r="F20" s="22">
        <v>800</v>
      </c>
      <c r="G20" s="21"/>
      <c r="H20" s="10" t="s">
        <v>47</v>
      </c>
    </row>
    <row r="21" spans="1:8" x14ac:dyDescent="0.25">
      <c r="A21" s="5" t="s">
        <v>18</v>
      </c>
      <c r="B21" s="21"/>
      <c r="C21" s="20">
        <v>450</v>
      </c>
      <c r="D21" s="20">
        <v>450</v>
      </c>
      <c r="E21" s="29">
        <v>500</v>
      </c>
      <c r="F21" s="22">
        <v>500</v>
      </c>
      <c r="G21" s="21"/>
      <c r="H21" s="10"/>
    </row>
    <row r="22" spans="1:8" x14ac:dyDescent="0.25">
      <c r="A22" s="5" t="s">
        <v>19</v>
      </c>
      <c r="B22" s="21"/>
      <c r="C22" s="20">
        <v>50</v>
      </c>
      <c r="D22" s="20">
        <v>50</v>
      </c>
      <c r="E22" s="29">
        <v>50</v>
      </c>
      <c r="F22" s="22">
        <v>50</v>
      </c>
      <c r="G22" s="21"/>
      <c r="H22" s="10"/>
    </row>
    <row r="23" spans="1:8" x14ac:dyDescent="0.25">
      <c r="A23" s="5" t="s">
        <v>20</v>
      </c>
      <c r="B23" s="21"/>
      <c r="C23" s="20">
        <v>400</v>
      </c>
      <c r="D23" s="20">
        <v>400</v>
      </c>
      <c r="E23" s="29">
        <v>400</v>
      </c>
      <c r="F23" s="22">
        <v>400</v>
      </c>
      <c r="G23" s="21"/>
      <c r="H23" s="10"/>
    </row>
    <row r="24" spans="1:8" x14ac:dyDescent="0.25">
      <c r="A24" s="5" t="s">
        <v>21</v>
      </c>
      <c r="B24" s="21"/>
      <c r="C24" s="20">
        <v>400</v>
      </c>
      <c r="D24" s="20">
        <v>400</v>
      </c>
      <c r="E24" s="29">
        <v>400</v>
      </c>
      <c r="F24" s="22">
        <v>400</v>
      </c>
      <c r="G24" s="21"/>
      <c r="H24" s="10"/>
    </row>
    <row r="25" spans="1:8" x14ac:dyDescent="0.25">
      <c r="A25" s="5" t="s">
        <v>22</v>
      </c>
      <c r="B25" s="21"/>
      <c r="C25" s="20">
        <v>600</v>
      </c>
      <c r="D25" s="20">
        <v>600</v>
      </c>
      <c r="E25" s="29">
        <v>600</v>
      </c>
      <c r="F25" s="22">
        <v>600</v>
      </c>
      <c r="G25" s="21"/>
      <c r="H25" s="10"/>
    </row>
    <row r="26" spans="1:8" x14ac:dyDescent="0.25">
      <c r="A26" s="5" t="s">
        <v>23</v>
      </c>
      <c r="B26" s="21"/>
      <c r="C26" s="20">
        <v>1000</v>
      </c>
      <c r="D26" s="20">
        <v>1000</v>
      </c>
      <c r="E26" s="29">
        <v>1000</v>
      </c>
      <c r="F26" s="22">
        <v>1000</v>
      </c>
      <c r="G26" s="21"/>
      <c r="H26" s="10"/>
    </row>
    <row r="27" spans="1:8" ht="45" x14ac:dyDescent="0.25">
      <c r="A27" s="5" t="s">
        <v>24</v>
      </c>
      <c r="B27" s="21"/>
      <c r="C27" s="32">
        <v>3700</v>
      </c>
      <c r="D27" s="32">
        <v>3000</v>
      </c>
      <c r="E27" s="38">
        <v>3000</v>
      </c>
      <c r="F27" s="31">
        <v>3000</v>
      </c>
      <c r="G27" s="21"/>
      <c r="H27" s="10" t="s">
        <v>48</v>
      </c>
    </row>
    <row r="28" spans="1:8" x14ac:dyDescent="0.25">
      <c r="A28" s="5" t="s">
        <v>25</v>
      </c>
      <c r="B28" s="21"/>
      <c r="C28" s="20">
        <v>1500</v>
      </c>
      <c r="D28" s="20">
        <v>1500</v>
      </c>
      <c r="E28" s="29">
        <v>1500</v>
      </c>
      <c r="F28" s="22">
        <v>1500</v>
      </c>
      <c r="G28" s="21"/>
      <c r="H28" s="10"/>
    </row>
    <row r="29" spans="1:8" x14ac:dyDescent="0.25">
      <c r="A29" s="5" t="s">
        <v>26</v>
      </c>
      <c r="B29" s="21"/>
      <c r="C29" s="20">
        <v>300</v>
      </c>
      <c r="D29" s="20">
        <v>300</v>
      </c>
      <c r="E29" s="38">
        <v>600</v>
      </c>
      <c r="F29" s="31">
        <v>600</v>
      </c>
      <c r="G29" s="21"/>
      <c r="H29" s="10"/>
    </row>
    <row r="30" spans="1:8" x14ac:dyDescent="0.25">
      <c r="A30" s="34" t="s">
        <v>27</v>
      </c>
      <c r="B30" s="21"/>
      <c r="C30" s="35">
        <f>SUM(C19:C29)</f>
        <v>9600</v>
      </c>
      <c r="D30" s="35">
        <f t="shared" ref="D30" si="6">SUM(D19:D29)</f>
        <v>9000</v>
      </c>
      <c r="E30" s="36">
        <f t="shared" ref="E30" si="7">SUM(E19:E29)</f>
        <v>9450</v>
      </c>
      <c r="F30" s="37">
        <f t="shared" ref="F30" si="8">SUM(F19:F29)</f>
        <v>9450</v>
      </c>
      <c r="G30" s="21"/>
      <c r="H30" s="10"/>
    </row>
    <row r="31" spans="1:8" x14ac:dyDescent="0.25">
      <c r="A31" s="33" t="s">
        <v>28</v>
      </c>
      <c r="B31" s="21"/>
      <c r="C31" s="20"/>
      <c r="D31" s="20"/>
      <c r="E31" s="29"/>
      <c r="F31" s="22"/>
      <c r="G31" s="21"/>
      <c r="H31" s="10"/>
    </row>
    <row r="32" spans="1:8" x14ac:dyDescent="0.25">
      <c r="A32" s="5" t="s">
        <v>29</v>
      </c>
      <c r="B32" s="21"/>
      <c r="C32" s="20">
        <v>700</v>
      </c>
      <c r="D32" s="20">
        <v>800</v>
      </c>
      <c r="E32" s="29">
        <v>800</v>
      </c>
      <c r="F32" s="22">
        <v>800</v>
      </c>
      <c r="G32" s="21"/>
      <c r="H32" s="10" t="s">
        <v>49</v>
      </c>
    </row>
    <row r="33" spans="1:8" x14ac:dyDescent="0.25">
      <c r="A33" s="5" t="s">
        <v>30</v>
      </c>
      <c r="B33" s="21"/>
      <c r="C33" s="20">
        <v>350</v>
      </c>
      <c r="D33" s="20">
        <v>400</v>
      </c>
      <c r="E33" s="29">
        <v>450</v>
      </c>
      <c r="F33" s="22">
        <v>500</v>
      </c>
      <c r="G33" s="21"/>
      <c r="H33" s="10"/>
    </row>
    <row r="34" spans="1:8" x14ac:dyDescent="0.25">
      <c r="A34" s="5" t="s">
        <v>31</v>
      </c>
      <c r="B34" s="21"/>
      <c r="C34" s="20">
        <v>300</v>
      </c>
      <c r="D34" s="20">
        <v>350</v>
      </c>
      <c r="E34" s="38">
        <v>450</v>
      </c>
      <c r="F34" s="31">
        <v>450</v>
      </c>
      <c r="G34" s="21"/>
      <c r="H34" s="10"/>
    </row>
    <row r="35" spans="1:8" x14ac:dyDescent="0.25">
      <c r="A35" s="5" t="s">
        <v>32</v>
      </c>
      <c r="B35" s="21"/>
      <c r="C35" s="20"/>
      <c r="D35" s="20">
        <v>800</v>
      </c>
      <c r="E35" s="29"/>
      <c r="F35" s="22"/>
      <c r="G35" s="21"/>
      <c r="H35" s="10"/>
    </row>
    <row r="36" spans="1:8" x14ac:dyDescent="0.25">
      <c r="A36" s="5" t="s">
        <v>33</v>
      </c>
      <c r="B36" s="21"/>
      <c r="C36" s="20">
        <v>350</v>
      </c>
      <c r="D36" s="20">
        <v>350</v>
      </c>
      <c r="E36" s="29">
        <v>350</v>
      </c>
      <c r="F36" s="22">
        <v>350</v>
      </c>
      <c r="G36" s="21"/>
      <c r="H36" s="10"/>
    </row>
    <row r="37" spans="1:8" ht="30" x14ac:dyDescent="0.25">
      <c r="A37" s="5" t="s">
        <v>34</v>
      </c>
      <c r="B37" s="21"/>
      <c r="C37" s="20">
        <v>500</v>
      </c>
      <c r="D37" s="32">
        <v>900</v>
      </c>
      <c r="E37" s="38">
        <v>700</v>
      </c>
      <c r="F37" s="22">
        <v>700</v>
      </c>
      <c r="G37" s="21"/>
      <c r="H37" s="10" t="s">
        <v>50</v>
      </c>
    </row>
    <row r="38" spans="1:8" x14ac:dyDescent="0.25">
      <c r="A38" s="5" t="s">
        <v>35</v>
      </c>
      <c r="B38" s="21"/>
      <c r="C38" s="32">
        <v>900</v>
      </c>
      <c r="D38" s="20">
        <v>300</v>
      </c>
      <c r="E38" s="38">
        <v>600</v>
      </c>
      <c r="F38" s="31">
        <v>600</v>
      </c>
      <c r="G38" s="21"/>
      <c r="H38" s="10" t="s">
        <v>51</v>
      </c>
    </row>
    <row r="39" spans="1:8" x14ac:dyDescent="0.25">
      <c r="A39" s="5" t="s">
        <v>36</v>
      </c>
      <c r="B39" s="21"/>
      <c r="C39" s="20">
        <v>300</v>
      </c>
      <c r="D39" s="20">
        <v>300</v>
      </c>
      <c r="E39" s="29">
        <v>600</v>
      </c>
      <c r="F39" s="22">
        <v>850</v>
      </c>
      <c r="G39" s="21"/>
      <c r="H39" s="10" t="s">
        <v>52</v>
      </c>
    </row>
    <row r="40" spans="1:8" x14ac:dyDescent="0.25">
      <c r="A40" s="5" t="s">
        <v>37</v>
      </c>
      <c r="B40" s="21"/>
      <c r="C40" s="20">
        <f>SUM(C32:C39)</f>
        <v>3400</v>
      </c>
      <c r="D40" s="20">
        <f t="shared" ref="D40" si="9">SUM(D32:D39)</f>
        <v>4200</v>
      </c>
      <c r="E40" s="29">
        <f t="shared" ref="E40" si="10">SUM(E32:E39)</f>
        <v>3950</v>
      </c>
      <c r="F40" s="22">
        <f t="shared" ref="F40" si="11">SUM(F32:F39)</f>
        <v>4250</v>
      </c>
      <c r="G40" s="21"/>
      <c r="H40" s="10"/>
    </row>
    <row r="41" spans="1:8" x14ac:dyDescent="0.25">
      <c r="A41" s="39" t="s">
        <v>38</v>
      </c>
      <c r="B41" s="21"/>
      <c r="C41" s="40">
        <f>+C40+C30</f>
        <v>13000</v>
      </c>
      <c r="D41" s="40">
        <f t="shared" ref="D41" si="12">+D40+D30</f>
        <v>13200</v>
      </c>
      <c r="E41" s="41">
        <f t="shared" ref="E41" si="13">+E40+E30</f>
        <v>13400</v>
      </c>
      <c r="F41" s="42">
        <f t="shared" ref="F41" si="14">+F40+F30</f>
        <v>13700</v>
      </c>
      <c r="G41" s="21"/>
      <c r="H41" s="10"/>
    </row>
    <row r="42" spans="1:8" x14ac:dyDescent="0.25">
      <c r="A42" s="34" t="s">
        <v>39</v>
      </c>
      <c r="B42" s="24"/>
      <c r="C42" s="35">
        <f t="shared" ref="C42:F42" si="15">C15-C41</f>
        <v>0</v>
      </c>
      <c r="D42" s="35">
        <f t="shared" si="15"/>
        <v>0</v>
      </c>
      <c r="E42" s="36">
        <f t="shared" si="15"/>
        <v>0</v>
      </c>
      <c r="F42" s="37">
        <f t="shared" si="15"/>
        <v>0</v>
      </c>
      <c r="G42" s="24"/>
      <c r="H42" s="12"/>
    </row>
    <row r="43" spans="1:8" x14ac:dyDescent="0.25">
      <c r="B43" s="2"/>
      <c r="C43" s="2"/>
      <c r="D43" s="2"/>
      <c r="E43" s="2"/>
      <c r="F43" s="2"/>
      <c r="G43" s="2"/>
    </row>
    <row r="44" spans="1:8" x14ac:dyDescent="0.25">
      <c r="A44" s="3" t="s">
        <v>56</v>
      </c>
    </row>
  </sheetData>
  <mergeCells count="1">
    <mergeCell ref="C2:F2"/>
  </mergeCells>
  <pageMargins left="0.25" right="0.25" top="0.75" bottom="0.75" header="0.3" footer="0.3"/>
  <pageSetup paperSize="9" scale="6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691875AC312D469B426207187C33B8" ma:contentTypeVersion="13" ma:contentTypeDescription="Create a new document." ma:contentTypeScope="" ma:versionID="fb2577972fc410f671f0ec8fa709c2f5">
  <xsd:schema xmlns:xsd="http://www.w3.org/2001/XMLSchema" xmlns:xs="http://www.w3.org/2001/XMLSchema" xmlns:p="http://schemas.microsoft.com/office/2006/metadata/properties" xmlns:ns3="5442bff9-3827-4ea4-be2e-431154a3bf2e" xmlns:ns4="eafea434-c8fe-4088-a515-a71b5e80f59f" targetNamespace="http://schemas.microsoft.com/office/2006/metadata/properties" ma:root="true" ma:fieldsID="4c50afb09da5c87ccfa83efb698a5b29" ns3:_="" ns4:_="">
    <xsd:import namespace="5442bff9-3827-4ea4-be2e-431154a3bf2e"/>
    <xsd:import namespace="eafea434-c8fe-4088-a515-a71b5e80f59f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DateTaken" minOccurs="0"/>
                <xsd:element ref="ns4:MediaServiceOCR" minOccurs="0"/>
                <xsd:element ref="ns4:MediaServiceLocation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2bff9-3827-4ea4-be2e-431154a3bf2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fea434-c8fe-4088-a515-a71b5e80f5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A9B57B9-B0AB-4F50-AD22-FCD19AD81EB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7D57797-2DD0-46EA-98E2-AAB37B91F4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442bff9-3827-4ea4-be2e-431154a3bf2e"/>
    <ds:schemaRef ds:uri="eafea434-c8fe-4088-a515-a71b5e80f5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192797A-AB01-455F-BE7B-FBA352556B6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Finlayson, Rob - Corporate Services</dc:creator>
  <cp:lastModifiedBy>Francis Xavier</cp:lastModifiedBy>
  <cp:lastPrinted>2021-06-18T11:11:50Z</cp:lastPrinted>
  <dcterms:created xsi:type="dcterms:W3CDTF">2021-06-08T16:32:17Z</dcterms:created>
  <dcterms:modified xsi:type="dcterms:W3CDTF">2021-07-02T09:26:21Z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0x010100DB691875AC312D469B426207187C33B8</vt:lpwstr>
  </property>
</Properties>
</file>